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nkolások" sheetId="1" state="visible" r:id="rId1"/>
    <sheet xmlns:r="http://schemas.openxmlformats.org/officeDocument/2006/relationships" name="Útmutató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yyyy-mm-dd"/>
    <numFmt numFmtId="165" formatCode="yyyy.mm.dd"/>
    <numFmt numFmtId="166" formatCode="0.00&quot; l&quot;"/>
    <numFmt numFmtId="167" formatCode="#,##0&quot; Ft&quot;"/>
    <numFmt numFmtId="168" formatCode="#,##0&quot; km&quot;"/>
    <numFmt numFmtId="169" formatCode="0.00&quot; l/100km&quot;"/>
    <numFmt numFmtId="170" formatCode="0.0&quot; Ft/km&quot;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69645D"/>
      <sz val="10"/>
    </font>
    <font>
      <name val="Calibri"/>
      <b val="1"/>
      <color rgb="00FFFFFF"/>
      <sz val="10"/>
    </font>
    <font>
      <b val="1"/>
    </font>
    <font>
      <b val="1"/>
      <color rgb="000B0D0C"/>
      <sz val="12"/>
    </font>
    <font>
      <color rgb="003A3A3A"/>
      <sz val="10"/>
    </font>
    <font>
      <i val="1"/>
      <color rgb="0069645D"/>
      <sz val="9"/>
    </font>
  </fonts>
  <fills count="5">
    <fill>
      <patternFill/>
    </fill>
    <fill>
      <patternFill patternType="gray125"/>
    </fill>
    <fill>
      <patternFill patternType="solid">
        <fgColor rgb="0016294B"/>
      </patternFill>
    </fill>
    <fill>
      <patternFill patternType="solid">
        <fgColor rgb="00F4F1EA"/>
      </patternFill>
    </fill>
    <fill>
      <patternFill patternType="solid">
        <fgColor rgb="00E8B65A"/>
      </patternFill>
    </fill>
  </fills>
  <borders count="2">
    <border>
      <left/>
      <right/>
      <top/>
      <bottom/>
      <diagonal/>
    </border>
    <border>
      <left style="thin">
        <color rgb="00D8D2C4"/>
      </left>
      <right style="thin">
        <color rgb="00D8D2C4"/>
      </right>
      <top style="thin">
        <color rgb="00D8D2C4"/>
      </top>
      <bottom style="thin">
        <color rgb="00D8D2C4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center" indent="1"/>
    </xf>
    <xf numFmtId="0" fontId="3" fillId="2" borderId="1" applyAlignment="1" pivotButton="0" quotePrefix="0" xfId="0">
      <alignment horizontal="center" vertical="center" wrapText="1"/>
    </xf>
    <xf numFmtId="165" fontId="0" fillId="0" borderId="1" pivotButton="0" quotePrefix="0" xfId="0"/>
    <xf numFmtId="0" fontId="0" fillId="0" borderId="1" pivotButton="0" quotePrefix="0" xfId="0"/>
    <xf numFmtId="166" fontId="0" fillId="0" borderId="1" pivotButton="0" quotePrefix="0" xfId="0"/>
    <xf numFmtId="167" fontId="0" fillId="0" borderId="1" pivotButton="0" quotePrefix="0" xfId="0"/>
    <xf numFmtId="168" fontId="0" fillId="0" borderId="1" pivotButton="0" quotePrefix="0" xfId="0"/>
    <xf numFmtId="169" fontId="0" fillId="0" borderId="1" pivotButton="0" quotePrefix="0" xfId="0"/>
    <xf numFmtId="170" fontId="0" fillId="0" borderId="1" pivotButton="0" quotePrefix="0" xfId="0"/>
    <xf numFmtId="165" fontId="0" fillId="3" borderId="1" pivotButton="0" quotePrefix="0" xfId="0"/>
    <xf numFmtId="0" fontId="0" fillId="3" borderId="1" pivotButton="0" quotePrefix="0" xfId="0"/>
    <xf numFmtId="166" fontId="0" fillId="3" borderId="1" pivotButton="0" quotePrefix="0" xfId="0"/>
    <xf numFmtId="167" fontId="0" fillId="3" borderId="1" pivotButton="0" quotePrefix="0" xfId="0"/>
    <xf numFmtId="168" fontId="0" fillId="3" borderId="1" pivotButton="0" quotePrefix="0" xfId="0"/>
    <xf numFmtId="169" fontId="0" fillId="3" borderId="1" pivotButton="0" quotePrefix="0" xfId="0"/>
    <xf numFmtId="170" fontId="0" fillId="3" borderId="1" pivotButton="0" quotePrefix="0" xfId="0"/>
    <xf numFmtId="0" fontId="4" fillId="0" borderId="0" pivotButton="0" quotePrefix="0" xfId="0"/>
    <xf numFmtId="166" fontId="4" fillId="4" borderId="0" pivotButton="0" quotePrefix="0" xfId="0"/>
    <xf numFmtId="167" fontId="4" fillId="4" borderId="0" pivotButton="0" quotePrefix="0" xfId="0"/>
    <xf numFmtId="168" fontId="4" fillId="4" borderId="0" pivotButton="0" quotePrefix="0" xfId="0"/>
    <xf numFmtId="169" fontId="4" fillId="4" borderId="0" pivotButton="0" quotePrefix="0" xfId="0"/>
    <xf numFmtId="170" fontId="4" fillId="4" borderId="0" pivotButton="0" quotePrefix="0" xfId="0"/>
    <xf numFmtId="0" fontId="1" fillId="4" borderId="0" applyAlignment="1" pivotButton="0" quotePrefix="0" xfId="0">
      <alignment horizontal="left" vertical="center" indent="1"/>
    </xf>
    <xf numFmtId="0" fontId="5" fillId="0" borderId="0" pivotButton="0" quotePrefix="0" xfId="0"/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85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3" customWidth="1" min="1" max="1"/>
    <col width="12" customWidth="1" min="2" max="2"/>
    <col width="10" customWidth="1" min="3" max="3"/>
    <col width="12" customWidth="1" min="4" max="4"/>
    <col width="16" customWidth="1" min="5" max="5"/>
    <col width="14" customWidth="1" min="6" max="6"/>
    <col width="13" customWidth="1" min="7" max="7"/>
    <col width="18" customWidth="1" min="8" max="8"/>
    <col width="12" customWidth="1" min="9" max="9"/>
  </cols>
  <sheetData>
    <row r="1" ht="30" customHeight="1">
      <c r="A1" s="1" t="inlineStr">
        <is>
          <t>Üzemanyag-fogyasztás kalkulátor</t>
        </is>
      </c>
    </row>
    <row r="2" ht="18" customHeight="1">
      <c r="A2" s="2" t="inlineStr">
        <is>
          <t>Tankolásonként a megtett km, a fogyasztás és a Ft/km automatikusan számol az óraállás-különbségből.</t>
        </is>
      </c>
    </row>
    <row r="3" ht="34" customHeight="1">
      <c r="A3" s="3" t="inlineStr">
        <is>
          <t>Dátum</t>
        </is>
      </c>
      <c r="B3" s="3" t="inlineStr">
        <is>
          <t>Rendszám</t>
        </is>
      </c>
      <c r="C3" s="3" t="inlineStr">
        <is>
          <t>Liter</t>
        </is>
      </c>
      <c r="D3" s="3" t="inlineStr">
        <is>
          <t>Ár / liter</t>
        </is>
      </c>
      <c r="E3" s="3" t="inlineStr">
        <is>
          <t>Tankolás összege</t>
        </is>
      </c>
      <c r="F3" s="3" t="inlineStr">
        <is>
          <t>Kilométeróra</t>
        </is>
      </c>
      <c r="G3" s="3" t="inlineStr">
        <is>
          <t>Megtett km</t>
        </is>
      </c>
      <c r="H3" s="3" t="inlineStr">
        <is>
          <t>Fogyasztás (l/100km)</t>
        </is>
      </c>
      <c r="I3" s="3" t="inlineStr">
        <is>
          <t>Ft / km</t>
        </is>
      </c>
    </row>
    <row r="4">
      <c r="A4" s="4" t="n">
        <v>46082</v>
      </c>
      <c r="B4" s="5" t="inlineStr">
        <is>
          <t>ABC-123</t>
        </is>
      </c>
      <c r="C4" s="6" t="n">
        <v>45.2</v>
      </c>
      <c r="D4" s="7" t="n">
        <v>612</v>
      </c>
      <c r="E4" s="7">
        <f>C4*D4</f>
        <v/>
      </c>
      <c r="F4" s="8" t="n">
        <v>84200</v>
      </c>
      <c r="G4" s="8">
        <f>""</f>
        <v/>
      </c>
      <c r="H4" s="9">
        <f>IF(AND(ISNUMBER(G4),G4&gt;0),C4/G4*100,"")</f>
        <v/>
      </c>
      <c r="I4" s="10">
        <f>IF(AND(ISNUMBER(G4),G4&gt;0),E4/G4,"")</f>
        <v/>
      </c>
    </row>
    <row r="5">
      <c r="A5" s="11" t="n">
        <v>46093</v>
      </c>
      <c r="B5" s="12" t="inlineStr">
        <is>
          <t>ABC-123</t>
        </is>
      </c>
      <c r="C5" s="13" t="n">
        <v>41.8</v>
      </c>
      <c r="D5" s="14" t="n">
        <v>605</v>
      </c>
      <c r="E5" s="14">
        <f>C5*D5</f>
        <v/>
      </c>
      <c r="F5" s="15" t="n">
        <v>84790</v>
      </c>
      <c r="G5" s="15">
        <f>IFERROR(F5-LOOKUP(2,1/($B$4:B4=B5),$F$4:F4),"")</f>
        <v/>
      </c>
      <c r="H5" s="16">
        <f>IF(AND(ISNUMBER(G5),G5&gt;0),C5/G5*100,"")</f>
        <v/>
      </c>
      <c r="I5" s="17">
        <f>IF(AND(ISNUMBER(G5),G5&gt;0),E5/G5,"")</f>
        <v/>
      </c>
    </row>
    <row r="6">
      <c r="A6" s="4" t="n">
        <v>46105</v>
      </c>
      <c r="B6" s="5" t="inlineStr">
        <is>
          <t>ABC-123</t>
        </is>
      </c>
      <c r="C6" s="6" t="n">
        <v>47</v>
      </c>
      <c r="D6" s="7" t="n">
        <v>618</v>
      </c>
      <c r="E6" s="7">
        <f>C6*D6</f>
        <v/>
      </c>
      <c r="F6" s="8" t="n">
        <v>85410</v>
      </c>
      <c r="G6" s="8">
        <f>IFERROR(F6-LOOKUP(2,1/($B$4:B5=B6),$F$4:F5),"")</f>
        <v/>
      </c>
      <c r="H6" s="9">
        <f>IF(AND(ISNUMBER(G6),G6&gt;0),C6/G6*100,"")</f>
        <v/>
      </c>
      <c r="I6" s="10">
        <f>IF(AND(ISNUMBER(G6),G6&gt;0),E6/G6,"")</f>
        <v/>
      </c>
    </row>
    <row r="7">
      <c r="A7" s="11" t="n">
        <v>46084</v>
      </c>
      <c r="B7" s="12" t="inlineStr">
        <is>
          <t>DEF-456</t>
        </is>
      </c>
      <c r="C7" s="13" t="n">
        <v>38.5</v>
      </c>
      <c r="D7" s="14" t="n">
        <v>642</v>
      </c>
      <c r="E7" s="14">
        <f>C7*D7</f>
        <v/>
      </c>
      <c r="F7" s="15" t="n">
        <v>61300</v>
      </c>
      <c r="G7" s="15">
        <f>IFERROR(F7-LOOKUP(2,1/($B$4:B6=B7),$F$4:F6),"")</f>
        <v/>
      </c>
      <c r="H7" s="16">
        <f>IF(AND(ISNUMBER(G7),G7&gt;0),C7/G7*100,"")</f>
        <v/>
      </c>
      <c r="I7" s="17">
        <f>IF(AND(ISNUMBER(G7),G7&gt;0),E7/G7,"")</f>
        <v/>
      </c>
    </row>
    <row r="8">
      <c r="A8" s="4" t="n">
        <v>46099</v>
      </c>
      <c r="B8" s="5" t="inlineStr">
        <is>
          <t>DEF-456</t>
        </is>
      </c>
      <c r="C8" s="6" t="n">
        <v>36.2</v>
      </c>
      <c r="D8" s="7" t="n">
        <v>639</v>
      </c>
      <c r="E8" s="7">
        <f>C8*D8</f>
        <v/>
      </c>
      <c r="F8" s="8" t="n">
        <v>61810</v>
      </c>
      <c r="G8" s="8">
        <f>IFERROR(F8-LOOKUP(2,1/($B$4:B7=B8),$F$4:F7),"")</f>
        <v/>
      </c>
      <c r="H8" s="9">
        <f>IF(AND(ISNUMBER(G8),G8&gt;0),C8/G8*100,"")</f>
        <v/>
      </c>
      <c r="I8" s="10">
        <f>IF(AND(ISNUMBER(G8),G8&gt;0),E8/G8,"")</f>
        <v/>
      </c>
    </row>
    <row r="9">
      <c r="A9" s="11" t="n"/>
      <c r="B9" s="12" t="n"/>
      <c r="C9" s="13" t="n"/>
      <c r="D9" s="14" t="n"/>
      <c r="E9" s="14">
        <f>IF(AND(C9&lt;&gt;"",D9&lt;&gt;""),C9*D9,"")</f>
        <v/>
      </c>
      <c r="F9" s="15" t="n"/>
      <c r="G9" s="15">
        <f>IFERROR(F9-LOOKUP(2,1/($B$4:B8=B9),$F$4:F8),"")</f>
        <v/>
      </c>
      <c r="H9" s="16">
        <f>IF(AND(ISNUMBER(G9),G9&gt;0),C9/G9*100,"")</f>
        <v/>
      </c>
      <c r="I9" s="17">
        <f>IF(AND(ISNUMBER(G9),G9&gt;0),E9/G9,"")</f>
        <v/>
      </c>
    </row>
    <row r="10">
      <c r="A10" s="4" t="n"/>
      <c r="B10" s="5" t="n"/>
      <c r="C10" s="6" t="n"/>
      <c r="D10" s="7" t="n"/>
      <c r="E10" s="7">
        <f>IF(AND(C10&lt;&gt;"",D10&lt;&gt;""),C10*D10,"")</f>
        <v/>
      </c>
      <c r="F10" s="8" t="n"/>
      <c r="G10" s="8">
        <f>IFERROR(F10-LOOKUP(2,1/($B$4:B9=B10),$F$4:F9),"")</f>
        <v/>
      </c>
      <c r="H10" s="9">
        <f>IF(AND(ISNUMBER(G10),G10&gt;0),C10/G10*100,"")</f>
        <v/>
      </c>
      <c r="I10" s="10">
        <f>IF(AND(ISNUMBER(G10),G10&gt;0),E10/G10,"")</f>
        <v/>
      </c>
    </row>
    <row r="11">
      <c r="A11" s="11" t="n"/>
      <c r="B11" s="12" t="n"/>
      <c r="C11" s="13" t="n"/>
      <c r="D11" s="14" t="n"/>
      <c r="E11" s="14">
        <f>IF(AND(C11&lt;&gt;"",D11&lt;&gt;""),C11*D11,"")</f>
        <v/>
      </c>
      <c r="F11" s="15" t="n"/>
      <c r="G11" s="15">
        <f>IFERROR(F11-LOOKUP(2,1/($B$4:B10=B11),$F$4:F10),"")</f>
        <v/>
      </c>
      <c r="H11" s="16">
        <f>IF(AND(ISNUMBER(G11),G11&gt;0),C11/G11*100,"")</f>
        <v/>
      </c>
      <c r="I11" s="17">
        <f>IF(AND(ISNUMBER(G11),G11&gt;0),E11/G11,"")</f>
        <v/>
      </c>
    </row>
    <row r="12">
      <c r="A12" s="4" t="n"/>
      <c r="B12" s="5" t="n"/>
      <c r="C12" s="6" t="n"/>
      <c r="D12" s="7" t="n"/>
      <c r="E12" s="7">
        <f>IF(AND(C12&lt;&gt;"",D12&lt;&gt;""),C12*D12,"")</f>
        <v/>
      </c>
      <c r="F12" s="8" t="n"/>
      <c r="G12" s="8">
        <f>IFERROR(F12-LOOKUP(2,1/($B$4:B11=B12),$F$4:F11),"")</f>
        <v/>
      </c>
      <c r="H12" s="9">
        <f>IF(AND(ISNUMBER(G12),G12&gt;0),C12/G12*100,"")</f>
        <v/>
      </c>
      <c r="I12" s="10">
        <f>IF(AND(ISNUMBER(G12),G12&gt;0),E12/G12,"")</f>
        <v/>
      </c>
    </row>
    <row r="13">
      <c r="A13" s="11" t="n"/>
      <c r="B13" s="12" t="n"/>
      <c r="C13" s="13" t="n"/>
      <c r="D13" s="14" t="n"/>
      <c r="E13" s="14">
        <f>IF(AND(C13&lt;&gt;"",D13&lt;&gt;""),C13*D13,"")</f>
        <v/>
      </c>
      <c r="F13" s="15" t="n"/>
      <c r="G13" s="15">
        <f>IFERROR(F13-LOOKUP(2,1/($B$4:B12=B13),$F$4:F12),"")</f>
        <v/>
      </c>
      <c r="H13" s="16">
        <f>IF(AND(ISNUMBER(G13),G13&gt;0),C13/G13*100,"")</f>
        <v/>
      </c>
      <c r="I13" s="17">
        <f>IF(AND(ISNUMBER(G13),G13&gt;0),E13/G13,"")</f>
        <v/>
      </c>
    </row>
    <row r="14">
      <c r="A14" s="4" t="n"/>
      <c r="B14" s="5" t="n"/>
      <c r="C14" s="6" t="n"/>
      <c r="D14" s="7" t="n"/>
      <c r="E14" s="7">
        <f>IF(AND(C14&lt;&gt;"",D14&lt;&gt;""),C14*D14,"")</f>
        <v/>
      </c>
      <c r="F14" s="8" t="n"/>
      <c r="G14" s="8">
        <f>IFERROR(F14-LOOKUP(2,1/($B$4:B13=B14),$F$4:F13),"")</f>
        <v/>
      </c>
      <c r="H14" s="9">
        <f>IF(AND(ISNUMBER(G14),G14&gt;0),C14/G14*100,"")</f>
        <v/>
      </c>
      <c r="I14" s="10">
        <f>IF(AND(ISNUMBER(G14),G14&gt;0),E14/G14,"")</f>
        <v/>
      </c>
    </row>
    <row r="15">
      <c r="A15" s="11" t="n"/>
      <c r="B15" s="12" t="n"/>
      <c r="C15" s="13" t="n"/>
      <c r="D15" s="14" t="n"/>
      <c r="E15" s="14">
        <f>IF(AND(C15&lt;&gt;"",D15&lt;&gt;""),C15*D15,"")</f>
        <v/>
      </c>
      <c r="F15" s="15" t="n"/>
      <c r="G15" s="15">
        <f>IFERROR(F15-LOOKUP(2,1/($B$4:B14=B15),$F$4:F14),"")</f>
        <v/>
      </c>
      <c r="H15" s="16">
        <f>IF(AND(ISNUMBER(G15),G15&gt;0),C15/G15*100,"")</f>
        <v/>
      </c>
      <c r="I15" s="17">
        <f>IF(AND(ISNUMBER(G15),G15&gt;0),E15/G15,"")</f>
        <v/>
      </c>
    </row>
    <row r="16">
      <c r="A16" s="4" t="n"/>
      <c r="B16" s="5" t="n"/>
      <c r="C16" s="6" t="n"/>
      <c r="D16" s="7" t="n"/>
      <c r="E16" s="7">
        <f>IF(AND(C16&lt;&gt;"",D16&lt;&gt;""),C16*D16,"")</f>
        <v/>
      </c>
      <c r="F16" s="8" t="n"/>
      <c r="G16" s="8">
        <f>IFERROR(F16-LOOKUP(2,1/($B$4:B15=B16),$F$4:F15),"")</f>
        <v/>
      </c>
      <c r="H16" s="9">
        <f>IF(AND(ISNUMBER(G16),G16&gt;0),C16/G16*100,"")</f>
        <v/>
      </c>
      <c r="I16" s="10">
        <f>IF(AND(ISNUMBER(G16),G16&gt;0),E16/G16,"")</f>
        <v/>
      </c>
    </row>
    <row r="17">
      <c r="A17" s="11" t="n"/>
      <c r="B17" s="12" t="n"/>
      <c r="C17" s="13" t="n"/>
      <c r="D17" s="14" t="n"/>
      <c r="E17" s="14">
        <f>IF(AND(C17&lt;&gt;"",D17&lt;&gt;""),C17*D17,"")</f>
        <v/>
      </c>
      <c r="F17" s="15" t="n"/>
      <c r="G17" s="15">
        <f>IFERROR(F17-LOOKUP(2,1/($B$4:B16=B17),$F$4:F16),"")</f>
        <v/>
      </c>
      <c r="H17" s="16">
        <f>IF(AND(ISNUMBER(G17),G17&gt;0),C17/G17*100,"")</f>
        <v/>
      </c>
      <c r="I17" s="17">
        <f>IF(AND(ISNUMBER(G17),G17&gt;0),E17/G17,"")</f>
        <v/>
      </c>
    </row>
    <row r="18">
      <c r="A18" s="4" t="n"/>
      <c r="B18" s="5" t="n"/>
      <c r="C18" s="6" t="n"/>
      <c r="D18" s="7" t="n"/>
      <c r="E18" s="7">
        <f>IF(AND(C18&lt;&gt;"",D18&lt;&gt;""),C18*D18,"")</f>
        <v/>
      </c>
      <c r="F18" s="8" t="n"/>
      <c r="G18" s="8">
        <f>IFERROR(F18-LOOKUP(2,1/($B$4:B17=B18),$F$4:F17),"")</f>
        <v/>
      </c>
      <c r="H18" s="9">
        <f>IF(AND(ISNUMBER(G18),G18&gt;0),C18/G18*100,"")</f>
        <v/>
      </c>
      <c r="I18" s="10">
        <f>IF(AND(ISNUMBER(G18),G18&gt;0),E18/G18,"")</f>
        <v/>
      </c>
    </row>
    <row r="19">
      <c r="A19" s="11" t="n"/>
      <c r="B19" s="12" t="n"/>
      <c r="C19" s="13" t="n"/>
      <c r="D19" s="14" t="n"/>
      <c r="E19" s="14">
        <f>IF(AND(C19&lt;&gt;"",D19&lt;&gt;""),C19*D19,"")</f>
        <v/>
      </c>
      <c r="F19" s="15" t="n"/>
      <c r="G19" s="15">
        <f>IFERROR(F19-LOOKUP(2,1/($B$4:B18=B19),$F$4:F18),"")</f>
        <v/>
      </c>
      <c r="H19" s="16">
        <f>IF(AND(ISNUMBER(G19),G19&gt;0),C19/G19*100,"")</f>
        <v/>
      </c>
      <c r="I19" s="17">
        <f>IF(AND(ISNUMBER(G19),G19&gt;0),E19/G19,"")</f>
        <v/>
      </c>
    </row>
    <row r="20">
      <c r="A20" s="4" t="n"/>
      <c r="B20" s="5" t="n"/>
      <c r="C20" s="6" t="n"/>
      <c r="D20" s="7" t="n"/>
      <c r="E20" s="7">
        <f>IF(AND(C20&lt;&gt;"",D20&lt;&gt;""),C20*D20,"")</f>
        <v/>
      </c>
      <c r="F20" s="8" t="n"/>
      <c r="G20" s="8">
        <f>IFERROR(F20-LOOKUP(2,1/($B$4:B19=B20),$F$4:F19),"")</f>
        <v/>
      </c>
      <c r="H20" s="9">
        <f>IF(AND(ISNUMBER(G20),G20&gt;0),C20/G20*100,"")</f>
        <v/>
      </c>
      <c r="I20" s="10">
        <f>IF(AND(ISNUMBER(G20),G20&gt;0),E20/G20,"")</f>
        <v/>
      </c>
    </row>
    <row r="21">
      <c r="A21" s="11" t="n"/>
      <c r="B21" s="12" t="n"/>
      <c r="C21" s="13" t="n"/>
      <c r="D21" s="14" t="n"/>
      <c r="E21" s="14">
        <f>IF(AND(C21&lt;&gt;"",D21&lt;&gt;""),C21*D21,"")</f>
        <v/>
      </c>
      <c r="F21" s="15" t="n"/>
      <c r="G21" s="15">
        <f>IFERROR(F21-LOOKUP(2,1/($B$4:B20=B21),$F$4:F20),"")</f>
        <v/>
      </c>
      <c r="H21" s="16">
        <f>IF(AND(ISNUMBER(G21),G21&gt;0),C21/G21*100,"")</f>
        <v/>
      </c>
      <c r="I21" s="17">
        <f>IF(AND(ISNUMBER(G21),G21&gt;0),E21/G21,"")</f>
        <v/>
      </c>
    </row>
    <row r="22">
      <c r="A22" s="4" t="n"/>
      <c r="B22" s="5" t="n"/>
      <c r="C22" s="6" t="n"/>
      <c r="D22" s="7" t="n"/>
      <c r="E22" s="7">
        <f>IF(AND(C22&lt;&gt;"",D22&lt;&gt;""),C22*D22,"")</f>
        <v/>
      </c>
      <c r="F22" s="8" t="n"/>
      <c r="G22" s="8">
        <f>IFERROR(F22-LOOKUP(2,1/($B$4:B21=B22),$F$4:F21),"")</f>
        <v/>
      </c>
      <c r="H22" s="9">
        <f>IF(AND(ISNUMBER(G22),G22&gt;0),C22/G22*100,"")</f>
        <v/>
      </c>
      <c r="I22" s="10">
        <f>IF(AND(ISNUMBER(G22),G22&gt;0),E22/G22,"")</f>
        <v/>
      </c>
    </row>
    <row r="23">
      <c r="A23" s="11" t="n"/>
      <c r="B23" s="12" t="n"/>
      <c r="C23" s="13" t="n"/>
      <c r="D23" s="14" t="n"/>
      <c r="E23" s="14">
        <f>IF(AND(C23&lt;&gt;"",D23&lt;&gt;""),C23*D23,"")</f>
        <v/>
      </c>
      <c r="F23" s="15" t="n"/>
      <c r="G23" s="15">
        <f>IFERROR(F23-LOOKUP(2,1/($B$4:B22=B23),$F$4:F22),"")</f>
        <v/>
      </c>
      <c r="H23" s="16">
        <f>IF(AND(ISNUMBER(G23),G23&gt;0),C23/G23*100,"")</f>
        <v/>
      </c>
      <c r="I23" s="17">
        <f>IF(AND(ISNUMBER(G23),G23&gt;0),E23/G23,"")</f>
        <v/>
      </c>
    </row>
    <row r="24">
      <c r="A24" s="4" t="n"/>
      <c r="B24" s="5" t="n"/>
      <c r="C24" s="6" t="n"/>
      <c r="D24" s="7" t="n"/>
      <c r="E24" s="7">
        <f>IF(AND(C24&lt;&gt;"",D24&lt;&gt;""),C24*D24,"")</f>
        <v/>
      </c>
      <c r="F24" s="8" t="n"/>
      <c r="G24" s="8">
        <f>IFERROR(F24-LOOKUP(2,1/($B$4:B23=B24),$F$4:F23),"")</f>
        <v/>
      </c>
      <c r="H24" s="9">
        <f>IF(AND(ISNUMBER(G24),G24&gt;0),C24/G24*100,"")</f>
        <v/>
      </c>
      <c r="I24" s="10">
        <f>IF(AND(ISNUMBER(G24),G24&gt;0),E24/G24,"")</f>
        <v/>
      </c>
    </row>
    <row r="25">
      <c r="A25" s="11" t="n"/>
      <c r="B25" s="12" t="n"/>
      <c r="C25" s="13" t="n"/>
      <c r="D25" s="14" t="n"/>
      <c r="E25" s="14">
        <f>IF(AND(C25&lt;&gt;"",D25&lt;&gt;""),C25*D25,"")</f>
        <v/>
      </c>
      <c r="F25" s="15" t="n"/>
      <c r="G25" s="15">
        <f>IFERROR(F25-LOOKUP(2,1/($B$4:B24=B25),$F$4:F24),"")</f>
        <v/>
      </c>
      <c r="H25" s="16">
        <f>IF(AND(ISNUMBER(G25),G25&gt;0),C25/G25*100,"")</f>
        <v/>
      </c>
      <c r="I25" s="17">
        <f>IF(AND(ISNUMBER(G25),G25&gt;0),E25/G25,"")</f>
        <v/>
      </c>
    </row>
    <row r="26">
      <c r="A26" s="4" t="n"/>
      <c r="B26" s="5" t="n"/>
      <c r="C26" s="6" t="n"/>
      <c r="D26" s="7" t="n"/>
      <c r="E26" s="7">
        <f>IF(AND(C26&lt;&gt;"",D26&lt;&gt;""),C26*D26,"")</f>
        <v/>
      </c>
      <c r="F26" s="8" t="n"/>
      <c r="G26" s="8">
        <f>IFERROR(F26-LOOKUP(2,1/($B$4:B25=B26),$F$4:F25),"")</f>
        <v/>
      </c>
      <c r="H26" s="9">
        <f>IF(AND(ISNUMBER(G26),G26&gt;0),C26/G26*100,"")</f>
        <v/>
      </c>
      <c r="I26" s="10">
        <f>IF(AND(ISNUMBER(G26),G26&gt;0),E26/G26,"")</f>
        <v/>
      </c>
    </row>
    <row r="27">
      <c r="A27" s="11" t="n"/>
      <c r="B27" s="12" t="n"/>
      <c r="C27" s="13" t="n"/>
      <c r="D27" s="14" t="n"/>
      <c r="E27" s="14">
        <f>IF(AND(C27&lt;&gt;"",D27&lt;&gt;""),C27*D27,"")</f>
        <v/>
      </c>
      <c r="F27" s="15" t="n"/>
      <c r="G27" s="15">
        <f>IFERROR(F27-LOOKUP(2,1/($B$4:B26=B27),$F$4:F26),"")</f>
        <v/>
      </c>
      <c r="H27" s="16">
        <f>IF(AND(ISNUMBER(G27),G27&gt;0),C27/G27*100,"")</f>
        <v/>
      </c>
      <c r="I27" s="17">
        <f>IF(AND(ISNUMBER(G27),G27&gt;0),E27/G27,"")</f>
        <v/>
      </c>
    </row>
    <row r="28">
      <c r="A28" s="4" t="n"/>
      <c r="B28" s="5" t="n"/>
      <c r="C28" s="6" t="n"/>
      <c r="D28" s="7" t="n"/>
      <c r="E28" s="7">
        <f>IF(AND(C28&lt;&gt;"",D28&lt;&gt;""),C28*D28,"")</f>
        <v/>
      </c>
      <c r="F28" s="8" t="n"/>
      <c r="G28" s="8">
        <f>IFERROR(F28-LOOKUP(2,1/($B$4:B27=B28),$F$4:F27),"")</f>
        <v/>
      </c>
      <c r="H28" s="9">
        <f>IF(AND(ISNUMBER(G28),G28&gt;0),C28/G28*100,"")</f>
        <v/>
      </c>
      <c r="I28" s="10">
        <f>IF(AND(ISNUMBER(G28),G28&gt;0),E28/G28,"")</f>
        <v/>
      </c>
    </row>
    <row r="29">
      <c r="A29" s="11" t="n"/>
      <c r="B29" s="12" t="n"/>
      <c r="C29" s="13" t="n"/>
      <c r="D29" s="14" t="n"/>
      <c r="E29" s="14">
        <f>IF(AND(C29&lt;&gt;"",D29&lt;&gt;""),C29*D29,"")</f>
        <v/>
      </c>
      <c r="F29" s="15" t="n"/>
      <c r="G29" s="15">
        <f>IFERROR(F29-LOOKUP(2,1/($B$4:B28=B29),$F$4:F28),"")</f>
        <v/>
      </c>
      <c r="H29" s="16">
        <f>IF(AND(ISNUMBER(G29),G29&gt;0),C29/G29*100,"")</f>
        <v/>
      </c>
      <c r="I29" s="17">
        <f>IF(AND(ISNUMBER(G29),G29&gt;0),E29/G29,"")</f>
        <v/>
      </c>
    </row>
    <row r="30">
      <c r="A30" s="4" t="n"/>
      <c r="B30" s="5" t="n"/>
      <c r="C30" s="6" t="n"/>
      <c r="D30" s="7" t="n"/>
      <c r="E30" s="7">
        <f>IF(AND(C30&lt;&gt;"",D30&lt;&gt;""),C30*D30,"")</f>
        <v/>
      </c>
      <c r="F30" s="8" t="n"/>
      <c r="G30" s="8">
        <f>IFERROR(F30-LOOKUP(2,1/($B$4:B29=B30),$F$4:F29),"")</f>
        <v/>
      </c>
      <c r="H30" s="9">
        <f>IF(AND(ISNUMBER(G30),G30&gt;0),C30/G30*100,"")</f>
        <v/>
      </c>
      <c r="I30" s="10">
        <f>IF(AND(ISNUMBER(G30),G30&gt;0),E30/G30,"")</f>
        <v/>
      </c>
    </row>
    <row r="31">
      <c r="A31" s="11" t="n"/>
      <c r="B31" s="12" t="n"/>
      <c r="C31" s="13" t="n"/>
      <c r="D31" s="14" t="n"/>
      <c r="E31" s="14">
        <f>IF(AND(C31&lt;&gt;"",D31&lt;&gt;""),C31*D31,"")</f>
        <v/>
      </c>
      <c r="F31" s="15" t="n"/>
      <c r="G31" s="15">
        <f>IFERROR(F31-LOOKUP(2,1/($B$4:B30=B31),$F$4:F30),"")</f>
        <v/>
      </c>
      <c r="H31" s="16">
        <f>IF(AND(ISNUMBER(G31),G31&gt;0),C31/G31*100,"")</f>
        <v/>
      </c>
      <c r="I31" s="17">
        <f>IF(AND(ISNUMBER(G31),G31&gt;0),E31/G31,"")</f>
        <v/>
      </c>
    </row>
    <row r="32">
      <c r="A32" s="4" t="n"/>
      <c r="B32" s="5" t="n"/>
      <c r="C32" s="6" t="n"/>
      <c r="D32" s="7" t="n"/>
      <c r="E32" s="7">
        <f>IF(AND(C32&lt;&gt;"",D32&lt;&gt;""),C32*D32,"")</f>
        <v/>
      </c>
      <c r="F32" s="8" t="n"/>
      <c r="G32" s="8">
        <f>IFERROR(F32-LOOKUP(2,1/($B$4:B31=B32),$F$4:F31),"")</f>
        <v/>
      </c>
      <c r="H32" s="9">
        <f>IF(AND(ISNUMBER(G32),G32&gt;0),C32/G32*100,"")</f>
        <v/>
      </c>
      <c r="I32" s="10">
        <f>IF(AND(ISNUMBER(G32),G32&gt;0),E32/G32,"")</f>
        <v/>
      </c>
    </row>
    <row r="33">
      <c r="A33" s="11" t="n"/>
      <c r="B33" s="12" t="n"/>
      <c r="C33" s="13" t="n"/>
      <c r="D33" s="14" t="n"/>
      <c r="E33" s="14">
        <f>IF(AND(C33&lt;&gt;"",D33&lt;&gt;""),C33*D33,"")</f>
        <v/>
      </c>
      <c r="F33" s="15" t="n"/>
      <c r="G33" s="15">
        <f>IFERROR(F33-LOOKUP(2,1/($B$4:B32=B33),$F$4:F32),"")</f>
        <v/>
      </c>
      <c r="H33" s="16">
        <f>IF(AND(ISNUMBER(G33),G33&gt;0),C33/G33*100,"")</f>
        <v/>
      </c>
      <c r="I33" s="17">
        <f>IF(AND(ISNUMBER(G33),G33&gt;0),E33/G33,"")</f>
        <v/>
      </c>
    </row>
    <row r="34">
      <c r="A34" s="4" t="n"/>
      <c r="B34" s="5" t="n"/>
      <c r="C34" s="6" t="n"/>
      <c r="D34" s="7" t="n"/>
      <c r="E34" s="7">
        <f>IF(AND(C34&lt;&gt;"",D34&lt;&gt;""),C34*D34,"")</f>
        <v/>
      </c>
      <c r="F34" s="8" t="n"/>
      <c r="G34" s="8">
        <f>IFERROR(F34-LOOKUP(2,1/($B$4:B33=B34),$F$4:F33),"")</f>
        <v/>
      </c>
      <c r="H34" s="9">
        <f>IF(AND(ISNUMBER(G34),G34&gt;0),C34/G34*100,"")</f>
        <v/>
      </c>
      <c r="I34" s="10">
        <f>IF(AND(ISNUMBER(G34),G34&gt;0),E34/G34,"")</f>
        <v/>
      </c>
    </row>
    <row r="35">
      <c r="A35" s="11" t="n"/>
      <c r="B35" s="12" t="n"/>
      <c r="C35" s="13" t="n"/>
      <c r="D35" s="14" t="n"/>
      <c r="E35" s="14">
        <f>IF(AND(C35&lt;&gt;"",D35&lt;&gt;""),C35*D35,"")</f>
        <v/>
      </c>
      <c r="F35" s="15" t="n"/>
      <c r="G35" s="15">
        <f>IFERROR(F35-LOOKUP(2,1/($B$4:B34=B35),$F$4:F34),"")</f>
        <v/>
      </c>
      <c r="H35" s="16">
        <f>IF(AND(ISNUMBER(G35),G35&gt;0),C35/G35*100,"")</f>
        <v/>
      </c>
      <c r="I35" s="17">
        <f>IF(AND(ISNUMBER(G35),G35&gt;0),E35/G35,"")</f>
        <v/>
      </c>
    </row>
    <row r="36">
      <c r="A36" s="4" t="n"/>
      <c r="B36" s="5" t="n"/>
      <c r="C36" s="6" t="n"/>
      <c r="D36" s="7" t="n"/>
      <c r="E36" s="7">
        <f>IF(AND(C36&lt;&gt;"",D36&lt;&gt;""),C36*D36,"")</f>
        <v/>
      </c>
      <c r="F36" s="8" t="n"/>
      <c r="G36" s="8">
        <f>IFERROR(F36-LOOKUP(2,1/($B$4:B35=B36),$F$4:F35),"")</f>
        <v/>
      </c>
      <c r="H36" s="9">
        <f>IF(AND(ISNUMBER(G36),G36&gt;0),C36/G36*100,"")</f>
        <v/>
      </c>
      <c r="I36" s="10">
        <f>IF(AND(ISNUMBER(G36),G36&gt;0),E36/G36,"")</f>
        <v/>
      </c>
    </row>
    <row r="37">
      <c r="A37" s="11" t="n"/>
      <c r="B37" s="12" t="n"/>
      <c r="C37" s="13" t="n"/>
      <c r="D37" s="14" t="n"/>
      <c r="E37" s="14">
        <f>IF(AND(C37&lt;&gt;"",D37&lt;&gt;""),C37*D37,"")</f>
        <v/>
      </c>
      <c r="F37" s="15" t="n"/>
      <c r="G37" s="15">
        <f>IFERROR(F37-LOOKUP(2,1/($B$4:B36=B37),$F$4:F36),"")</f>
        <v/>
      </c>
      <c r="H37" s="16">
        <f>IF(AND(ISNUMBER(G37),G37&gt;0),C37/G37*100,"")</f>
        <v/>
      </c>
      <c r="I37" s="17">
        <f>IF(AND(ISNUMBER(G37),G37&gt;0),E37/G37,"")</f>
        <v/>
      </c>
    </row>
    <row r="38">
      <c r="A38" s="4" t="n"/>
      <c r="B38" s="5" t="n"/>
      <c r="C38" s="6" t="n"/>
      <c r="D38" s="7" t="n"/>
      <c r="E38" s="7">
        <f>IF(AND(C38&lt;&gt;"",D38&lt;&gt;""),C38*D38,"")</f>
        <v/>
      </c>
      <c r="F38" s="8" t="n"/>
      <c r="G38" s="8">
        <f>IFERROR(F38-LOOKUP(2,1/($B$4:B37=B38),$F$4:F37),"")</f>
        <v/>
      </c>
      <c r="H38" s="9">
        <f>IF(AND(ISNUMBER(G38),G38&gt;0),C38/G38*100,"")</f>
        <v/>
      </c>
      <c r="I38" s="10">
        <f>IF(AND(ISNUMBER(G38),G38&gt;0),E38/G38,"")</f>
        <v/>
      </c>
    </row>
    <row r="39">
      <c r="A39" s="11" t="n"/>
      <c r="B39" s="12" t="n"/>
      <c r="C39" s="13" t="n"/>
      <c r="D39" s="14" t="n"/>
      <c r="E39" s="14">
        <f>IF(AND(C39&lt;&gt;"",D39&lt;&gt;""),C39*D39,"")</f>
        <v/>
      </c>
      <c r="F39" s="15" t="n"/>
      <c r="G39" s="15">
        <f>IFERROR(F39-LOOKUP(2,1/($B$4:B38=B39),$F$4:F38),"")</f>
        <v/>
      </c>
      <c r="H39" s="16">
        <f>IF(AND(ISNUMBER(G39),G39&gt;0),C39/G39*100,"")</f>
        <v/>
      </c>
      <c r="I39" s="17">
        <f>IF(AND(ISNUMBER(G39),G39&gt;0),E39/G39,"")</f>
        <v/>
      </c>
    </row>
    <row r="40">
      <c r="A40" s="4" t="n"/>
      <c r="B40" s="5" t="n"/>
      <c r="C40" s="6" t="n"/>
      <c r="D40" s="7" t="n"/>
      <c r="E40" s="7">
        <f>IF(AND(C40&lt;&gt;"",D40&lt;&gt;""),C40*D40,"")</f>
        <v/>
      </c>
      <c r="F40" s="8" t="n"/>
      <c r="G40" s="8">
        <f>IFERROR(F40-LOOKUP(2,1/($B$4:B39=B40),$F$4:F39),"")</f>
        <v/>
      </c>
      <c r="H40" s="9">
        <f>IF(AND(ISNUMBER(G40),G40&gt;0),C40/G40*100,"")</f>
        <v/>
      </c>
      <c r="I40" s="10">
        <f>IF(AND(ISNUMBER(G40),G40&gt;0),E40/G40,"")</f>
        <v/>
      </c>
    </row>
    <row r="41">
      <c r="A41" s="11" t="n"/>
      <c r="B41" s="12" t="n"/>
      <c r="C41" s="13" t="n"/>
      <c r="D41" s="14" t="n"/>
      <c r="E41" s="14">
        <f>IF(AND(C41&lt;&gt;"",D41&lt;&gt;""),C41*D41,"")</f>
        <v/>
      </c>
      <c r="F41" s="15" t="n"/>
      <c r="G41" s="15">
        <f>IFERROR(F41-LOOKUP(2,1/($B$4:B40=B41),$F$4:F40),"")</f>
        <v/>
      </c>
      <c r="H41" s="16">
        <f>IF(AND(ISNUMBER(G41),G41&gt;0),C41/G41*100,"")</f>
        <v/>
      </c>
      <c r="I41" s="17">
        <f>IF(AND(ISNUMBER(G41),G41&gt;0),E41/G41,"")</f>
        <v/>
      </c>
    </row>
    <row r="42">
      <c r="A42" s="4" t="n"/>
      <c r="B42" s="5" t="n"/>
      <c r="C42" s="6" t="n"/>
      <c r="D42" s="7" t="n"/>
      <c r="E42" s="7">
        <f>IF(AND(C42&lt;&gt;"",D42&lt;&gt;""),C42*D42,"")</f>
        <v/>
      </c>
      <c r="F42" s="8" t="n"/>
      <c r="G42" s="8">
        <f>IFERROR(F42-LOOKUP(2,1/($B$4:B41=B42),$F$4:F41),"")</f>
        <v/>
      </c>
      <c r="H42" s="9">
        <f>IF(AND(ISNUMBER(G42),G42&gt;0),C42/G42*100,"")</f>
        <v/>
      </c>
      <c r="I42" s="10">
        <f>IF(AND(ISNUMBER(G42),G42&gt;0),E42/G42,"")</f>
        <v/>
      </c>
    </row>
    <row r="43">
      <c r="A43" s="11" t="n"/>
      <c r="B43" s="12" t="n"/>
      <c r="C43" s="13" t="n"/>
      <c r="D43" s="14" t="n"/>
      <c r="E43" s="14">
        <f>IF(AND(C43&lt;&gt;"",D43&lt;&gt;""),C43*D43,"")</f>
        <v/>
      </c>
      <c r="F43" s="15" t="n"/>
      <c r="G43" s="15">
        <f>IFERROR(F43-LOOKUP(2,1/($B$4:B42=B43),$F$4:F42),"")</f>
        <v/>
      </c>
      <c r="H43" s="16">
        <f>IF(AND(ISNUMBER(G43),G43&gt;0),C43/G43*100,"")</f>
        <v/>
      </c>
      <c r="I43" s="17">
        <f>IF(AND(ISNUMBER(G43),G43&gt;0),E43/G43,"")</f>
        <v/>
      </c>
    </row>
    <row r="44">
      <c r="A44" s="4" t="n"/>
      <c r="B44" s="5" t="n"/>
      <c r="C44" s="6" t="n"/>
      <c r="D44" s="7" t="n"/>
      <c r="E44" s="7">
        <f>IF(AND(C44&lt;&gt;"",D44&lt;&gt;""),C44*D44,"")</f>
        <v/>
      </c>
      <c r="F44" s="8" t="n"/>
      <c r="G44" s="8">
        <f>IFERROR(F44-LOOKUP(2,1/($B$4:B43=B44),$F$4:F43),"")</f>
        <v/>
      </c>
      <c r="H44" s="9">
        <f>IF(AND(ISNUMBER(G44),G44&gt;0),C44/G44*100,"")</f>
        <v/>
      </c>
      <c r="I44" s="10">
        <f>IF(AND(ISNUMBER(G44),G44&gt;0),E44/G44,"")</f>
        <v/>
      </c>
    </row>
    <row r="45">
      <c r="A45" s="11" t="n"/>
      <c r="B45" s="12" t="n"/>
      <c r="C45" s="13" t="n"/>
      <c r="D45" s="14" t="n"/>
      <c r="E45" s="14">
        <f>IF(AND(C45&lt;&gt;"",D45&lt;&gt;""),C45*D45,"")</f>
        <v/>
      </c>
      <c r="F45" s="15" t="n"/>
      <c r="G45" s="15">
        <f>IFERROR(F45-LOOKUP(2,1/($B$4:B44=B45),$F$4:F44),"")</f>
        <v/>
      </c>
      <c r="H45" s="16">
        <f>IF(AND(ISNUMBER(G45),G45&gt;0),C45/G45*100,"")</f>
        <v/>
      </c>
      <c r="I45" s="17">
        <f>IF(AND(ISNUMBER(G45),G45&gt;0),E45/G45,"")</f>
        <v/>
      </c>
    </row>
    <row r="46">
      <c r="A46" s="4" t="n"/>
      <c r="B46" s="5" t="n"/>
      <c r="C46" s="6" t="n"/>
      <c r="D46" s="7" t="n"/>
      <c r="E46" s="7">
        <f>IF(AND(C46&lt;&gt;"",D46&lt;&gt;""),C46*D46,"")</f>
        <v/>
      </c>
      <c r="F46" s="8" t="n"/>
      <c r="G46" s="8">
        <f>IFERROR(F46-LOOKUP(2,1/($B$4:B45=B46),$F$4:F45),"")</f>
        <v/>
      </c>
      <c r="H46" s="9">
        <f>IF(AND(ISNUMBER(G46),G46&gt;0),C46/G46*100,"")</f>
        <v/>
      </c>
      <c r="I46" s="10">
        <f>IF(AND(ISNUMBER(G46),G46&gt;0),E46/G46,"")</f>
        <v/>
      </c>
    </row>
    <row r="47">
      <c r="A47" s="11" t="n"/>
      <c r="B47" s="12" t="n"/>
      <c r="C47" s="13" t="n"/>
      <c r="D47" s="14" t="n"/>
      <c r="E47" s="14">
        <f>IF(AND(C47&lt;&gt;"",D47&lt;&gt;""),C47*D47,"")</f>
        <v/>
      </c>
      <c r="F47" s="15" t="n"/>
      <c r="G47" s="15">
        <f>IFERROR(F47-LOOKUP(2,1/($B$4:B46=B47),$F$4:F46),"")</f>
        <v/>
      </c>
      <c r="H47" s="16">
        <f>IF(AND(ISNUMBER(G47),G47&gt;0),C47/G47*100,"")</f>
        <v/>
      </c>
      <c r="I47" s="17">
        <f>IF(AND(ISNUMBER(G47),G47&gt;0),E47/G47,"")</f>
        <v/>
      </c>
    </row>
    <row r="48">
      <c r="A48" s="4" t="n"/>
      <c r="B48" s="5" t="n"/>
      <c r="C48" s="6" t="n"/>
      <c r="D48" s="7" t="n"/>
      <c r="E48" s="7">
        <f>IF(AND(C48&lt;&gt;"",D48&lt;&gt;""),C48*D48,"")</f>
        <v/>
      </c>
      <c r="F48" s="8" t="n"/>
      <c r="G48" s="8">
        <f>IFERROR(F48-LOOKUP(2,1/($B$4:B47=B48),$F$4:F47),"")</f>
        <v/>
      </c>
      <c r="H48" s="9">
        <f>IF(AND(ISNUMBER(G48),G48&gt;0),C48/G48*100,"")</f>
        <v/>
      </c>
      <c r="I48" s="10">
        <f>IF(AND(ISNUMBER(G48),G48&gt;0),E48/G48,"")</f>
        <v/>
      </c>
    </row>
    <row r="49">
      <c r="A49" s="11" t="n"/>
      <c r="B49" s="12" t="n"/>
      <c r="C49" s="13" t="n"/>
      <c r="D49" s="14" t="n"/>
      <c r="E49" s="14">
        <f>IF(AND(C49&lt;&gt;"",D49&lt;&gt;""),C49*D49,"")</f>
        <v/>
      </c>
      <c r="F49" s="15" t="n"/>
      <c r="G49" s="15">
        <f>IFERROR(F49-LOOKUP(2,1/($B$4:B48=B49),$F$4:F48),"")</f>
        <v/>
      </c>
      <c r="H49" s="16">
        <f>IF(AND(ISNUMBER(G49),G49&gt;0),C49/G49*100,"")</f>
        <v/>
      </c>
      <c r="I49" s="17">
        <f>IF(AND(ISNUMBER(G49),G49&gt;0),E49/G49,"")</f>
        <v/>
      </c>
    </row>
    <row r="50">
      <c r="A50" s="4" t="n"/>
      <c r="B50" s="5" t="n"/>
      <c r="C50" s="6" t="n"/>
      <c r="D50" s="7" t="n"/>
      <c r="E50" s="7">
        <f>IF(AND(C50&lt;&gt;"",D50&lt;&gt;""),C50*D50,"")</f>
        <v/>
      </c>
      <c r="F50" s="8" t="n"/>
      <c r="G50" s="8">
        <f>IFERROR(F50-LOOKUP(2,1/($B$4:B49=B50),$F$4:F49),"")</f>
        <v/>
      </c>
      <c r="H50" s="9">
        <f>IF(AND(ISNUMBER(G50),G50&gt;0),C50/G50*100,"")</f>
        <v/>
      </c>
      <c r="I50" s="10">
        <f>IF(AND(ISNUMBER(G50),G50&gt;0),E50/G50,"")</f>
        <v/>
      </c>
    </row>
    <row r="51">
      <c r="A51" s="11" t="n"/>
      <c r="B51" s="12" t="n"/>
      <c r="C51" s="13" t="n"/>
      <c r="D51" s="14" t="n"/>
      <c r="E51" s="14">
        <f>IF(AND(C51&lt;&gt;"",D51&lt;&gt;""),C51*D51,"")</f>
        <v/>
      </c>
      <c r="F51" s="15" t="n"/>
      <c r="G51" s="15">
        <f>IFERROR(F51-LOOKUP(2,1/($B$4:B50=B51),$F$4:F50),"")</f>
        <v/>
      </c>
      <c r="H51" s="16">
        <f>IF(AND(ISNUMBER(G51),G51&gt;0),C51/G51*100,"")</f>
        <v/>
      </c>
      <c r="I51" s="17">
        <f>IF(AND(ISNUMBER(G51),G51&gt;0),E51/G51,"")</f>
        <v/>
      </c>
    </row>
    <row r="52">
      <c r="A52" s="4" t="n"/>
      <c r="B52" s="5" t="n"/>
      <c r="C52" s="6" t="n"/>
      <c r="D52" s="7" t="n"/>
      <c r="E52" s="7">
        <f>IF(AND(C52&lt;&gt;"",D52&lt;&gt;""),C52*D52,"")</f>
        <v/>
      </c>
      <c r="F52" s="8" t="n"/>
      <c r="G52" s="8">
        <f>IFERROR(F52-LOOKUP(2,1/($B$4:B51=B52),$F$4:F51),"")</f>
        <v/>
      </c>
      <c r="H52" s="9">
        <f>IF(AND(ISNUMBER(G52),G52&gt;0),C52/G52*100,"")</f>
        <v/>
      </c>
      <c r="I52" s="10">
        <f>IF(AND(ISNUMBER(G52),G52&gt;0),E52/G52,"")</f>
        <v/>
      </c>
    </row>
    <row r="53">
      <c r="A53" s="11" t="n"/>
      <c r="B53" s="12" t="n"/>
      <c r="C53" s="13" t="n"/>
      <c r="D53" s="14" t="n"/>
      <c r="E53" s="14">
        <f>IF(AND(C53&lt;&gt;"",D53&lt;&gt;""),C53*D53,"")</f>
        <v/>
      </c>
      <c r="F53" s="15" t="n"/>
      <c r="G53" s="15">
        <f>IFERROR(F53-LOOKUP(2,1/($B$4:B52=B53),$F$4:F52),"")</f>
        <v/>
      </c>
      <c r="H53" s="16">
        <f>IF(AND(ISNUMBER(G53),G53&gt;0),C53/G53*100,"")</f>
        <v/>
      </c>
      <c r="I53" s="17">
        <f>IF(AND(ISNUMBER(G53),G53&gt;0),E53/G53,"")</f>
        <v/>
      </c>
    </row>
    <row r="54">
      <c r="A54" s="4" t="n"/>
      <c r="B54" s="5" t="n"/>
      <c r="C54" s="6" t="n"/>
      <c r="D54" s="7" t="n"/>
      <c r="E54" s="7">
        <f>IF(AND(C54&lt;&gt;"",D54&lt;&gt;""),C54*D54,"")</f>
        <v/>
      </c>
      <c r="F54" s="8" t="n"/>
      <c r="G54" s="8">
        <f>IFERROR(F54-LOOKUP(2,1/($B$4:B53=B54),$F$4:F53),"")</f>
        <v/>
      </c>
      <c r="H54" s="9">
        <f>IF(AND(ISNUMBER(G54),G54&gt;0),C54/G54*100,"")</f>
        <v/>
      </c>
      <c r="I54" s="10">
        <f>IF(AND(ISNUMBER(G54),G54&gt;0),E54/G54,"")</f>
        <v/>
      </c>
    </row>
    <row r="55">
      <c r="A55" s="11" t="n"/>
      <c r="B55" s="12" t="n"/>
      <c r="C55" s="13" t="n"/>
      <c r="D55" s="14" t="n"/>
      <c r="E55" s="14">
        <f>IF(AND(C55&lt;&gt;"",D55&lt;&gt;""),C55*D55,"")</f>
        <v/>
      </c>
      <c r="F55" s="15" t="n"/>
      <c r="G55" s="15">
        <f>IFERROR(F55-LOOKUP(2,1/($B$4:B54=B55),$F$4:F54),"")</f>
        <v/>
      </c>
      <c r="H55" s="16">
        <f>IF(AND(ISNUMBER(G55),G55&gt;0),C55/G55*100,"")</f>
        <v/>
      </c>
      <c r="I55" s="17">
        <f>IF(AND(ISNUMBER(G55),G55&gt;0),E55/G55,"")</f>
        <v/>
      </c>
    </row>
    <row r="56">
      <c r="A56" s="4" t="n"/>
      <c r="B56" s="5" t="n"/>
      <c r="C56" s="6" t="n"/>
      <c r="D56" s="7" t="n"/>
      <c r="E56" s="7">
        <f>IF(AND(C56&lt;&gt;"",D56&lt;&gt;""),C56*D56,"")</f>
        <v/>
      </c>
      <c r="F56" s="8" t="n"/>
      <c r="G56" s="8">
        <f>IFERROR(F56-LOOKUP(2,1/($B$4:B55=B56),$F$4:F55),"")</f>
        <v/>
      </c>
      <c r="H56" s="9">
        <f>IF(AND(ISNUMBER(G56),G56&gt;0),C56/G56*100,"")</f>
        <v/>
      </c>
      <c r="I56" s="10">
        <f>IF(AND(ISNUMBER(G56),G56&gt;0),E56/G56,"")</f>
        <v/>
      </c>
    </row>
    <row r="57">
      <c r="A57" s="11" t="n"/>
      <c r="B57" s="12" t="n"/>
      <c r="C57" s="13" t="n"/>
      <c r="D57" s="14" t="n"/>
      <c r="E57" s="14">
        <f>IF(AND(C57&lt;&gt;"",D57&lt;&gt;""),C57*D57,"")</f>
        <v/>
      </c>
      <c r="F57" s="15" t="n"/>
      <c r="G57" s="15">
        <f>IFERROR(F57-LOOKUP(2,1/($B$4:B56=B57),$F$4:F56),"")</f>
        <v/>
      </c>
      <c r="H57" s="16">
        <f>IF(AND(ISNUMBER(G57),G57&gt;0),C57/G57*100,"")</f>
        <v/>
      </c>
      <c r="I57" s="17">
        <f>IF(AND(ISNUMBER(G57),G57&gt;0),E57/G57,"")</f>
        <v/>
      </c>
    </row>
    <row r="58">
      <c r="A58" s="4" t="n"/>
      <c r="B58" s="5" t="n"/>
      <c r="C58" s="6" t="n"/>
      <c r="D58" s="7" t="n"/>
      <c r="E58" s="7">
        <f>IF(AND(C58&lt;&gt;"",D58&lt;&gt;""),C58*D58,"")</f>
        <v/>
      </c>
      <c r="F58" s="8" t="n"/>
      <c r="G58" s="8">
        <f>IFERROR(F58-LOOKUP(2,1/($B$4:B57=B58),$F$4:F57),"")</f>
        <v/>
      </c>
      <c r="H58" s="9">
        <f>IF(AND(ISNUMBER(G58),G58&gt;0),C58/G58*100,"")</f>
        <v/>
      </c>
      <c r="I58" s="10">
        <f>IF(AND(ISNUMBER(G58),G58&gt;0),E58/G58,"")</f>
        <v/>
      </c>
    </row>
    <row r="59">
      <c r="A59" s="11" t="n"/>
      <c r="B59" s="12" t="n"/>
      <c r="C59" s="13" t="n"/>
      <c r="D59" s="14" t="n"/>
      <c r="E59" s="14">
        <f>IF(AND(C59&lt;&gt;"",D59&lt;&gt;""),C59*D59,"")</f>
        <v/>
      </c>
      <c r="F59" s="15" t="n"/>
      <c r="G59" s="15">
        <f>IFERROR(F59-LOOKUP(2,1/($B$4:B58=B59),$F$4:F58),"")</f>
        <v/>
      </c>
      <c r="H59" s="16">
        <f>IF(AND(ISNUMBER(G59),G59&gt;0),C59/G59*100,"")</f>
        <v/>
      </c>
      <c r="I59" s="17">
        <f>IF(AND(ISNUMBER(G59),G59&gt;0),E59/G59,"")</f>
        <v/>
      </c>
    </row>
    <row r="60">
      <c r="A60" s="4" t="n"/>
      <c r="B60" s="5" t="n"/>
      <c r="C60" s="6" t="n"/>
      <c r="D60" s="7" t="n"/>
      <c r="E60" s="7">
        <f>IF(AND(C60&lt;&gt;"",D60&lt;&gt;""),C60*D60,"")</f>
        <v/>
      </c>
      <c r="F60" s="8" t="n"/>
      <c r="G60" s="8">
        <f>IFERROR(F60-LOOKUP(2,1/($B$4:B59=B60),$F$4:F59),"")</f>
        <v/>
      </c>
      <c r="H60" s="9">
        <f>IF(AND(ISNUMBER(G60),G60&gt;0),C60/G60*100,"")</f>
        <v/>
      </c>
      <c r="I60" s="10">
        <f>IF(AND(ISNUMBER(G60),G60&gt;0),E60/G60,"")</f>
        <v/>
      </c>
    </row>
    <row r="61">
      <c r="A61" s="11" t="n"/>
      <c r="B61" s="12" t="n"/>
      <c r="C61" s="13" t="n"/>
      <c r="D61" s="14" t="n"/>
      <c r="E61" s="14">
        <f>IF(AND(C61&lt;&gt;"",D61&lt;&gt;""),C61*D61,"")</f>
        <v/>
      </c>
      <c r="F61" s="15" t="n"/>
      <c r="G61" s="15">
        <f>IFERROR(F61-LOOKUP(2,1/($B$4:B60=B61),$F$4:F60),"")</f>
        <v/>
      </c>
      <c r="H61" s="16">
        <f>IF(AND(ISNUMBER(G61),G61&gt;0),C61/G61*100,"")</f>
        <v/>
      </c>
      <c r="I61" s="17">
        <f>IF(AND(ISNUMBER(G61),G61&gt;0),E61/G61,"")</f>
        <v/>
      </c>
    </row>
    <row r="62">
      <c r="A62" s="4" t="n"/>
      <c r="B62" s="5" t="n"/>
      <c r="C62" s="6" t="n"/>
      <c r="D62" s="7" t="n"/>
      <c r="E62" s="7">
        <f>IF(AND(C62&lt;&gt;"",D62&lt;&gt;""),C62*D62,"")</f>
        <v/>
      </c>
      <c r="F62" s="8" t="n"/>
      <c r="G62" s="8">
        <f>IFERROR(F62-LOOKUP(2,1/($B$4:B61=B62),$F$4:F61),"")</f>
        <v/>
      </c>
      <c r="H62" s="9">
        <f>IF(AND(ISNUMBER(G62),G62&gt;0),C62/G62*100,"")</f>
        <v/>
      </c>
      <c r="I62" s="10">
        <f>IF(AND(ISNUMBER(G62),G62&gt;0),E62/G62,"")</f>
        <v/>
      </c>
    </row>
    <row r="63">
      <c r="A63" s="11" t="n"/>
      <c r="B63" s="12" t="n"/>
      <c r="C63" s="13" t="n"/>
      <c r="D63" s="14" t="n"/>
      <c r="E63" s="14">
        <f>IF(AND(C63&lt;&gt;"",D63&lt;&gt;""),C63*D63,"")</f>
        <v/>
      </c>
      <c r="F63" s="15" t="n"/>
      <c r="G63" s="15">
        <f>IFERROR(F63-LOOKUP(2,1/($B$4:B62=B63),$F$4:F62),"")</f>
        <v/>
      </c>
      <c r="H63" s="16">
        <f>IF(AND(ISNUMBER(G63),G63&gt;0),C63/G63*100,"")</f>
        <v/>
      </c>
      <c r="I63" s="17">
        <f>IF(AND(ISNUMBER(G63),G63&gt;0),E63/G63,"")</f>
        <v/>
      </c>
    </row>
    <row r="64">
      <c r="A64" s="4" t="n"/>
      <c r="B64" s="5" t="n"/>
      <c r="C64" s="6" t="n"/>
      <c r="D64" s="7" t="n"/>
      <c r="E64" s="7">
        <f>IF(AND(C64&lt;&gt;"",D64&lt;&gt;""),C64*D64,"")</f>
        <v/>
      </c>
      <c r="F64" s="8" t="n"/>
      <c r="G64" s="8">
        <f>IFERROR(F64-LOOKUP(2,1/($B$4:B63=B64),$F$4:F63),"")</f>
        <v/>
      </c>
      <c r="H64" s="9">
        <f>IF(AND(ISNUMBER(G64),G64&gt;0),C64/G64*100,"")</f>
        <v/>
      </c>
      <c r="I64" s="10">
        <f>IF(AND(ISNUMBER(G64),G64&gt;0),E64/G64,"")</f>
        <v/>
      </c>
    </row>
    <row r="65">
      <c r="A65" s="11" t="n"/>
      <c r="B65" s="12" t="n"/>
      <c r="C65" s="13" t="n"/>
      <c r="D65" s="14" t="n"/>
      <c r="E65" s="14">
        <f>IF(AND(C65&lt;&gt;"",D65&lt;&gt;""),C65*D65,"")</f>
        <v/>
      </c>
      <c r="F65" s="15" t="n"/>
      <c r="G65" s="15">
        <f>IFERROR(F65-LOOKUP(2,1/($B$4:B64=B65),$F$4:F64),"")</f>
        <v/>
      </c>
      <c r="H65" s="16">
        <f>IF(AND(ISNUMBER(G65),G65&gt;0),C65/G65*100,"")</f>
        <v/>
      </c>
      <c r="I65" s="17">
        <f>IF(AND(ISNUMBER(G65),G65&gt;0),E65/G65,"")</f>
        <v/>
      </c>
    </row>
    <row r="66">
      <c r="A66" s="4" t="n"/>
      <c r="B66" s="5" t="n"/>
      <c r="C66" s="6" t="n"/>
      <c r="D66" s="7" t="n"/>
      <c r="E66" s="7">
        <f>IF(AND(C66&lt;&gt;"",D66&lt;&gt;""),C66*D66,"")</f>
        <v/>
      </c>
      <c r="F66" s="8" t="n"/>
      <c r="G66" s="8">
        <f>IFERROR(F66-LOOKUP(2,1/($B$4:B65=B66),$F$4:F65),"")</f>
        <v/>
      </c>
      <c r="H66" s="9">
        <f>IF(AND(ISNUMBER(G66),G66&gt;0),C66/G66*100,"")</f>
        <v/>
      </c>
      <c r="I66" s="10">
        <f>IF(AND(ISNUMBER(G66),G66&gt;0),E66/G66,"")</f>
        <v/>
      </c>
    </row>
    <row r="67">
      <c r="A67" s="11" t="n"/>
      <c r="B67" s="12" t="n"/>
      <c r="C67" s="13" t="n"/>
      <c r="D67" s="14" t="n"/>
      <c r="E67" s="14">
        <f>IF(AND(C67&lt;&gt;"",D67&lt;&gt;""),C67*D67,"")</f>
        <v/>
      </c>
      <c r="F67" s="15" t="n"/>
      <c r="G67" s="15">
        <f>IFERROR(F67-LOOKUP(2,1/($B$4:B66=B67),$F$4:F66),"")</f>
        <v/>
      </c>
      <c r="H67" s="16">
        <f>IF(AND(ISNUMBER(G67),G67&gt;0),C67/G67*100,"")</f>
        <v/>
      </c>
      <c r="I67" s="17">
        <f>IF(AND(ISNUMBER(G67),G67&gt;0),E67/G67,"")</f>
        <v/>
      </c>
    </row>
    <row r="68">
      <c r="A68" s="4" t="n"/>
      <c r="B68" s="5" t="n"/>
      <c r="C68" s="6" t="n"/>
      <c r="D68" s="7" t="n"/>
      <c r="E68" s="7">
        <f>IF(AND(C68&lt;&gt;"",D68&lt;&gt;""),C68*D68,"")</f>
        <v/>
      </c>
      <c r="F68" s="8" t="n"/>
      <c r="G68" s="8">
        <f>IFERROR(F68-LOOKUP(2,1/($B$4:B67=B68),$F$4:F67),"")</f>
        <v/>
      </c>
      <c r="H68" s="9">
        <f>IF(AND(ISNUMBER(G68),G68&gt;0),C68/G68*100,"")</f>
        <v/>
      </c>
      <c r="I68" s="10">
        <f>IF(AND(ISNUMBER(G68),G68&gt;0),E68/G68,"")</f>
        <v/>
      </c>
    </row>
    <row r="69">
      <c r="A69" s="11" t="n"/>
      <c r="B69" s="12" t="n"/>
      <c r="C69" s="13" t="n"/>
      <c r="D69" s="14" t="n"/>
      <c r="E69" s="14">
        <f>IF(AND(C69&lt;&gt;"",D69&lt;&gt;""),C69*D69,"")</f>
        <v/>
      </c>
      <c r="F69" s="15" t="n"/>
      <c r="G69" s="15">
        <f>IFERROR(F69-LOOKUP(2,1/($B$4:B68=B69),$F$4:F68),"")</f>
        <v/>
      </c>
      <c r="H69" s="16">
        <f>IF(AND(ISNUMBER(G69),G69&gt;0),C69/G69*100,"")</f>
        <v/>
      </c>
      <c r="I69" s="17">
        <f>IF(AND(ISNUMBER(G69),G69&gt;0),E69/G69,"")</f>
        <v/>
      </c>
    </row>
    <row r="70">
      <c r="A70" s="4" t="n"/>
      <c r="B70" s="5" t="n"/>
      <c r="C70" s="6" t="n"/>
      <c r="D70" s="7" t="n"/>
      <c r="E70" s="7">
        <f>IF(AND(C70&lt;&gt;"",D70&lt;&gt;""),C70*D70,"")</f>
        <v/>
      </c>
      <c r="F70" s="8" t="n"/>
      <c r="G70" s="8">
        <f>IFERROR(F70-LOOKUP(2,1/($B$4:B69=B70),$F$4:F69),"")</f>
        <v/>
      </c>
      <c r="H70" s="9">
        <f>IF(AND(ISNUMBER(G70),G70&gt;0),C70/G70*100,"")</f>
        <v/>
      </c>
      <c r="I70" s="10">
        <f>IF(AND(ISNUMBER(G70),G70&gt;0),E70/G70,"")</f>
        <v/>
      </c>
    </row>
    <row r="71">
      <c r="A71" s="11" t="n"/>
      <c r="B71" s="12" t="n"/>
      <c r="C71" s="13" t="n"/>
      <c r="D71" s="14" t="n"/>
      <c r="E71" s="14">
        <f>IF(AND(C71&lt;&gt;"",D71&lt;&gt;""),C71*D71,"")</f>
        <v/>
      </c>
      <c r="F71" s="15" t="n"/>
      <c r="G71" s="15">
        <f>IFERROR(F71-LOOKUP(2,1/($B$4:B70=B71),$F$4:F70),"")</f>
        <v/>
      </c>
      <c r="H71" s="16">
        <f>IF(AND(ISNUMBER(G71),G71&gt;0),C71/G71*100,"")</f>
        <v/>
      </c>
      <c r="I71" s="17">
        <f>IF(AND(ISNUMBER(G71),G71&gt;0),E71/G71,"")</f>
        <v/>
      </c>
    </row>
    <row r="72">
      <c r="A72" s="4" t="n"/>
      <c r="B72" s="5" t="n"/>
      <c r="C72" s="6" t="n"/>
      <c r="D72" s="7" t="n"/>
      <c r="E72" s="7">
        <f>IF(AND(C72&lt;&gt;"",D72&lt;&gt;""),C72*D72,"")</f>
        <v/>
      </c>
      <c r="F72" s="8" t="n"/>
      <c r="G72" s="8">
        <f>IFERROR(F72-LOOKUP(2,1/($B$4:B71=B72),$F$4:F71),"")</f>
        <v/>
      </c>
      <c r="H72" s="9">
        <f>IF(AND(ISNUMBER(G72),G72&gt;0),C72/G72*100,"")</f>
        <v/>
      </c>
      <c r="I72" s="10">
        <f>IF(AND(ISNUMBER(G72),G72&gt;0),E72/G72,"")</f>
        <v/>
      </c>
    </row>
    <row r="73">
      <c r="A73" s="11" t="n"/>
      <c r="B73" s="12" t="n"/>
      <c r="C73" s="13" t="n"/>
      <c r="D73" s="14" t="n"/>
      <c r="E73" s="14">
        <f>IF(AND(C73&lt;&gt;"",D73&lt;&gt;""),C73*D73,"")</f>
        <v/>
      </c>
      <c r="F73" s="15" t="n"/>
      <c r="G73" s="15">
        <f>IFERROR(F73-LOOKUP(2,1/($B$4:B72=B73),$F$4:F72),"")</f>
        <v/>
      </c>
      <c r="H73" s="16">
        <f>IF(AND(ISNUMBER(G73),G73&gt;0),C73/G73*100,"")</f>
        <v/>
      </c>
      <c r="I73" s="17">
        <f>IF(AND(ISNUMBER(G73),G73&gt;0),E73/G73,"")</f>
        <v/>
      </c>
    </row>
    <row r="74">
      <c r="A74" s="4" t="n"/>
      <c r="B74" s="5" t="n"/>
      <c r="C74" s="6" t="n"/>
      <c r="D74" s="7" t="n"/>
      <c r="E74" s="7">
        <f>IF(AND(C74&lt;&gt;"",D74&lt;&gt;""),C74*D74,"")</f>
        <v/>
      </c>
      <c r="F74" s="8" t="n"/>
      <c r="G74" s="8">
        <f>IFERROR(F74-LOOKUP(2,1/($B$4:B73=B74),$F$4:F73),"")</f>
        <v/>
      </c>
      <c r="H74" s="9">
        <f>IF(AND(ISNUMBER(G74),G74&gt;0),C74/G74*100,"")</f>
        <v/>
      </c>
      <c r="I74" s="10">
        <f>IF(AND(ISNUMBER(G74),G74&gt;0),E74/G74,"")</f>
        <v/>
      </c>
    </row>
    <row r="75">
      <c r="A75" s="11" t="n"/>
      <c r="B75" s="12" t="n"/>
      <c r="C75" s="13" t="n"/>
      <c r="D75" s="14" t="n"/>
      <c r="E75" s="14">
        <f>IF(AND(C75&lt;&gt;"",D75&lt;&gt;""),C75*D75,"")</f>
        <v/>
      </c>
      <c r="F75" s="15" t="n"/>
      <c r="G75" s="15">
        <f>IFERROR(F75-LOOKUP(2,1/($B$4:B74=B75),$F$4:F74),"")</f>
        <v/>
      </c>
      <c r="H75" s="16">
        <f>IF(AND(ISNUMBER(G75),G75&gt;0),C75/G75*100,"")</f>
        <v/>
      </c>
      <c r="I75" s="17">
        <f>IF(AND(ISNUMBER(G75),G75&gt;0),E75/G75,"")</f>
        <v/>
      </c>
    </row>
    <row r="76">
      <c r="A76" s="4" t="n"/>
      <c r="B76" s="5" t="n"/>
      <c r="C76" s="6" t="n"/>
      <c r="D76" s="7" t="n"/>
      <c r="E76" s="7">
        <f>IF(AND(C76&lt;&gt;"",D76&lt;&gt;""),C76*D76,"")</f>
        <v/>
      </c>
      <c r="F76" s="8" t="n"/>
      <c r="G76" s="8">
        <f>IFERROR(F76-LOOKUP(2,1/($B$4:B75=B76),$F$4:F75),"")</f>
        <v/>
      </c>
      <c r="H76" s="9">
        <f>IF(AND(ISNUMBER(G76),G76&gt;0),C76/G76*100,"")</f>
        <v/>
      </c>
      <c r="I76" s="10">
        <f>IF(AND(ISNUMBER(G76),G76&gt;0),E76/G76,"")</f>
        <v/>
      </c>
    </row>
    <row r="77">
      <c r="A77" s="11" t="n"/>
      <c r="B77" s="12" t="n"/>
      <c r="C77" s="13" t="n"/>
      <c r="D77" s="14" t="n"/>
      <c r="E77" s="14">
        <f>IF(AND(C77&lt;&gt;"",D77&lt;&gt;""),C77*D77,"")</f>
        <v/>
      </c>
      <c r="F77" s="15" t="n"/>
      <c r="G77" s="15">
        <f>IFERROR(F77-LOOKUP(2,1/($B$4:B76=B77),$F$4:F76),"")</f>
        <v/>
      </c>
      <c r="H77" s="16">
        <f>IF(AND(ISNUMBER(G77),G77&gt;0),C77/G77*100,"")</f>
        <v/>
      </c>
      <c r="I77" s="17">
        <f>IF(AND(ISNUMBER(G77),G77&gt;0),E77/G77,"")</f>
        <v/>
      </c>
    </row>
    <row r="78">
      <c r="A78" s="4" t="n"/>
      <c r="B78" s="5" t="n"/>
      <c r="C78" s="6" t="n"/>
      <c r="D78" s="7" t="n"/>
      <c r="E78" s="7">
        <f>IF(AND(C78&lt;&gt;"",D78&lt;&gt;""),C78*D78,"")</f>
        <v/>
      </c>
      <c r="F78" s="8" t="n"/>
      <c r="G78" s="8">
        <f>IFERROR(F78-LOOKUP(2,1/($B$4:B77=B78),$F$4:F77),"")</f>
        <v/>
      </c>
      <c r="H78" s="9">
        <f>IF(AND(ISNUMBER(G78),G78&gt;0),C78/G78*100,"")</f>
        <v/>
      </c>
      <c r="I78" s="10">
        <f>IF(AND(ISNUMBER(G78),G78&gt;0),E78/G78,"")</f>
        <v/>
      </c>
    </row>
    <row r="79">
      <c r="A79" s="11" t="n"/>
      <c r="B79" s="12" t="n"/>
      <c r="C79" s="13" t="n"/>
      <c r="D79" s="14" t="n"/>
      <c r="E79" s="14">
        <f>IF(AND(C79&lt;&gt;"",D79&lt;&gt;""),C79*D79,"")</f>
        <v/>
      </c>
      <c r="F79" s="15" t="n"/>
      <c r="G79" s="15">
        <f>IFERROR(F79-LOOKUP(2,1/($B$4:B78=B79),$F$4:F78),"")</f>
        <v/>
      </c>
      <c r="H79" s="16">
        <f>IF(AND(ISNUMBER(G79),G79&gt;0),C79/G79*100,"")</f>
        <v/>
      </c>
      <c r="I79" s="17">
        <f>IF(AND(ISNUMBER(G79),G79&gt;0),E79/G79,"")</f>
        <v/>
      </c>
    </row>
    <row r="80">
      <c r="A80" s="4" t="n"/>
      <c r="B80" s="5" t="n"/>
      <c r="C80" s="6" t="n"/>
      <c r="D80" s="7" t="n"/>
      <c r="E80" s="7">
        <f>IF(AND(C80&lt;&gt;"",D80&lt;&gt;""),C80*D80,"")</f>
        <v/>
      </c>
      <c r="F80" s="8" t="n"/>
      <c r="G80" s="8">
        <f>IFERROR(F80-LOOKUP(2,1/($B$4:B79=B80),$F$4:F79),"")</f>
        <v/>
      </c>
      <c r="H80" s="9">
        <f>IF(AND(ISNUMBER(G80),G80&gt;0),C80/G80*100,"")</f>
        <v/>
      </c>
      <c r="I80" s="10">
        <f>IF(AND(ISNUMBER(G80),G80&gt;0),E80/G80,"")</f>
        <v/>
      </c>
    </row>
    <row r="81">
      <c r="A81" s="11" t="n"/>
      <c r="B81" s="12" t="n"/>
      <c r="C81" s="13" t="n"/>
      <c r="D81" s="14" t="n"/>
      <c r="E81" s="14">
        <f>IF(AND(C81&lt;&gt;"",D81&lt;&gt;""),C81*D81,"")</f>
        <v/>
      </c>
      <c r="F81" s="15" t="n"/>
      <c r="G81" s="15">
        <f>IFERROR(F81-LOOKUP(2,1/($B$4:B80=B81),$F$4:F80),"")</f>
        <v/>
      </c>
      <c r="H81" s="16">
        <f>IF(AND(ISNUMBER(G81),G81&gt;0),C81/G81*100,"")</f>
        <v/>
      </c>
      <c r="I81" s="17">
        <f>IF(AND(ISNUMBER(G81),G81&gt;0),E81/G81,"")</f>
        <v/>
      </c>
    </row>
    <row r="82">
      <c r="A82" s="4" t="n"/>
      <c r="B82" s="5" t="n"/>
      <c r="C82" s="6" t="n"/>
      <c r="D82" s="7" t="n"/>
      <c r="E82" s="7">
        <f>IF(AND(C82&lt;&gt;"",D82&lt;&gt;""),C82*D82,"")</f>
        <v/>
      </c>
      <c r="F82" s="8" t="n"/>
      <c r="G82" s="8">
        <f>IFERROR(F82-LOOKUP(2,1/($B$4:B81=B82),$F$4:F81),"")</f>
        <v/>
      </c>
      <c r="H82" s="9">
        <f>IF(AND(ISNUMBER(G82),G82&gt;0),C82/G82*100,"")</f>
        <v/>
      </c>
      <c r="I82" s="10">
        <f>IF(AND(ISNUMBER(G82),G82&gt;0),E82/G82,"")</f>
        <v/>
      </c>
    </row>
    <row r="83">
      <c r="A83" s="11" t="n"/>
      <c r="B83" s="12" t="n"/>
      <c r="C83" s="13" t="n"/>
      <c r="D83" s="14" t="n"/>
      <c r="E83" s="14">
        <f>IF(AND(C83&lt;&gt;"",D83&lt;&gt;""),C83*D83,"")</f>
        <v/>
      </c>
      <c r="F83" s="15" t="n"/>
      <c r="G83" s="15">
        <f>IFERROR(F83-LOOKUP(2,1/($B$4:B82=B83),$F$4:F82),"")</f>
        <v/>
      </c>
      <c r="H83" s="16">
        <f>IF(AND(ISNUMBER(G83),G83&gt;0),C83/G83*100,"")</f>
        <v/>
      </c>
      <c r="I83" s="17">
        <f>IF(AND(ISNUMBER(G83),G83&gt;0),E83/G83,"")</f>
        <v/>
      </c>
    </row>
    <row r="84">
      <c r="A84" s="4" t="n"/>
      <c r="B84" s="5" t="n"/>
      <c r="C84" s="6" t="n"/>
      <c r="D84" s="7" t="n"/>
      <c r="E84" s="7">
        <f>IF(AND(C84&lt;&gt;"",D84&lt;&gt;""),C84*D84,"")</f>
        <v/>
      </c>
      <c r="F84" s="8" t="n"/>
      <c r="G84" s="8">
        <f>IFERROR(F84-LOOKUP(2,1/($B$4:B83=B84),$F$4:F83),"")</f>
        <v/>
      </c>
      <c r="H84" s="9">
        <f>IF(AND(ISNUMBER(G84),G84&gt;0),C84/G84*100,"")</f>
        <v/>
      </c>
      <c r="I84" s="10">
        <f>IF(AND(ISNUMBER(G84),G84&gt;0),E84/G84,"")</f>
        <v/>
      </c>
    </row>
    <row r="85">
      <c r="B85" s="18" t="inlineStr">
        <is>
          <t>Összesen / átlag</t>
        </is>
      </c>
      <c r="C85" s="19">
        <f>SUM(C4:C84)</f>
        <v/>
      </c>
      <c r="E85" s="20">
        <f>SUM(E4:E84)</f>
        <v/>
      </c>
      <c r="G85" s="21">
        <f>SUM(G4:G84)</f>
        <v/>
      </c>
      <c r="H85" s="22">
        <f>IF(SUM(G4:G84)&gt;0,SUM(C4:C84)/SUM(G4:G84)*100,"")</f>
        <v/>
      </c>
      <c r="I85" s="23">
        <f>IF(SUM(G4:G84)&gt;0,SUM(E4:E84)/SUM(G4:G84),"")</f>
        <v/>
      </c>
    </row>
  </sheetData>
  <mergeCells count="2">
    <mergeCell ref="A1:I1"/>
    <mergeCell ref="A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00" customWidth="1" min="2" max="2"/>
  </cols>
  <sheetData>
    <row r="1" ht="30" customHeight="1">
      <c r="A1" s="24" t="inlineStr">
        <is>
          <t>Útmutató a sablon használatához</t>
        </is>
      </c>
    </row>
    <row r="3">
      <c r="B3" s="25" t="inlineStr">
        <is>
          <t>Üzemanyag-fogyasztás kalkulátor</t>
        </is>
      </c>
    </row>
    <row r="4">
      <c r="B4" s="26" t="inlineStr">
        <is>
          <t>Tankolásonként számolja a megtett kilométert, a tényleges fogyasztást (l/100 km) és a Ft/km költséget.</t>
        </is>
      </c>
    </row>
    <row r="5">
      <c r="B5" s="25" t="inlineStr">
        <is>
          <t>Fontos a sorrend!</t>
        </is>
      </c>
    </row>
    <row r="6">
      <c r="B6" s="26" t="inlineStr">
        <is>
          <t>•  Járművenként időrendben vidd fel a tankolásokat – a megtett km az előző azonos rendszámú óraállásból számol.</t>
        </is>
      </c>
    </row>
    <row r="7">
      <c r="B7" s="26" t="inlineStr">
        <is>
          <t>•  Minden tankolásnál add meg az aktuális kilométeróra-állást (teli tankos módszer a legpontosabb).</t>
        </is>
      </c>
    </row>
    <row r="8">
      <c r="B8" s="25" t="inlineStr">
        <is>
          <t>Oszlopok</t>
        </is>
      </c>
    </row>
    <row r="9">
      <c r="B9" s="26" t="inlineStr">
        <is>
          <t>•  Tankolás összege = Liter × Ár/liter. Megtett km = mostani óraállás − előző óraállás (azonos jármű).</t>
        </is>
      </c>
    </row>
    <row r="10">
      <c r="B10" s="26" t="inlineStr">
        <is>
          <t>•  Fogyasztás = Liter ÷ Megtett km × 100. Ft/km = Tankolás összege ÷ Megtett km.</t>
        </is>
      </c>
    </row>
    <row r="11">
      <c r="B11" s="25" t="inlineStr">
        <is>
          <t>Automatikus fogyasztásfigyelés?</t>
        </is>
      </c>
    </row>
    <row r="12">
      <c r="B12" s="26" t="inlineStr">
        <is>
          <t>A SimpliFleet a járművek átlagfogyasztásából és a futott km-ből számolja az üzemanyagköltséget, havi referenciaárral: simplifleet.hu</t>
        </is>
      </c>
    </row>
    <row r="14">
      <c r="B14" s="27" t="inlineStr">
        <is>
          <t>A sablon ingyenes. Készítette a DVP Systems Kft. – SimpliTime &amp; SimpliFleet. Ha kinőtted az Excelt, próbáld ki az online rendszert: simplitime.hu / simplifleet.hu</t>
        </is>
      </c>
    </row>
  </sheetData>
  <mergeCells count="2">
    <mergeCell ref="B14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DVP Systems Kft. – SimpliTime / SimpliFleet</dc:creator>
  <dc:title xmlns:dc="http://purl.org/dc/elements/1.1/">Üzemanyag-fogyasztás kalkulátor</dc:title>
  <dc:subject xmlns:dc="http://purl.org/dc/elements/1.1/">üzemanyag fogyasztás kalkulátor, tankolás nyilvántartás excel, l/100km</dc:subject>
  <dcterms:created xmlns:dcterms="http://purl.org/dc/terms/" xmlns:xsi="http://www.w3.org/2001/XMLSchema-instance" xsi:type="dcterms:W3CDTF">2026-06-30T04:54:26+00:00Z</dcterms:created>
  <dcterms:modified xmlns:dcterms="http://purl.org/dc/terms/" xmlns:xsi="http://www.w3.org/2001/XMLSchema-instance" xsi:type="dcterms:W3CDTF">2026-06-30T04:54:26+00:00Z</dcterms:modified>
  <cp:keywords>üzemanyag fogyasztás kalkulátor, tankolás nyilvántartás excel, l/100km</cp:keywords>
</cp:coreProperties>
</file>